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960" windowHeight="9165"/>
  </bookViews>
  <sheets>
    <sheet name="Form" sheetId="3" r:id="rId1"/>
    <sheet name="Example (Injection Mold)" sheetId="1" r:id="rId2"/>
    <sheet name="Example (Blow Mold)" sheetId="4" r:id="rId3"/>
  </sheets>
  <definedNames>
    <definedName name="_xlnm.Print_Area" localSheetId="2">'Example (Blow Mold)'!$A$1:$K$46</definedName>
    <definedName name="_xlnm.Print_Area" localSheetId="1">'Example (Injection Mold)'!$A$1:$K$46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18" s="1"/>
  <c r="G18"/>
  <c r="J22"/>
  <c r="J25" s="1"/>
  <c r="G25"/>
  <c r="G31"/>
  <c r="J31"/>
  <c r="G27" l="1"/>
  <c r="J27"/>
  <c r="J32" s="1"/>
  <c r="J31" i="4"/>
  <c r="G31"/>
  <c r="G25"/>
  <c r="J22"/>
  <c r="J25" s="1"/>
  <c r="G18"/>
  <c r="J17"/>
  <c r="J18" s="1"/>
  <c r="G32" i="1" l="1"/>
  <c r="G35" s="1"/>
  <c r="G38" s="1"/>
  <c r="G39" s="1"/>
  <c r="J27" i="4"/>
  <c r="G32" s="1"/>
  <c r="G35" s="1"/>
  <c r="G38" s="1"/>
  <c r="G39" s="1"/>
  <c r="G27"/>
  <c r="J32" l="1"/>
</calcChain>
</file>

<file path=xl/sharedStrings.xml><?xml version="1.0" encoding="utf-8"?>
<sst xmlns="http://schemas.openxmlformats.org/spreadsheetml/2006/main" count="240" uniqueCount="75">
  <si>
    <t>Screw Diameter</t>
  </si>
  <si>
    <t>Machine No</t>
  </si>
  <si>
    <t>mm</t>
  </si>
  <si>
    <t>Tonnage</t>
  </si>
  <si>
    <t>Current Purge Method</t>
  </si>
  <si>
    <t>Purge with PurgeMax</t>
  </si>
  <si>
    <t>Machine Cleaning Downtime</t>
  </si>
  <si>
    <t>Machine Cleaning Downtime Cost</t>
  </si>
  <si>
    <t>/ Hour</t>
  </si>
  <si>
    <t>Machine Cost Per Hour</t>
  </si>
  <si>
    <t>Amount Of Purge Material Used</t>
  </si>
  <si>
    <t>Kgs</t>
  </si>
  <si>
    <t>Purge Material Price</t>
  </si>
  <si>
    <t>/Kg</t>
  </si>
  <si>
    <t>Material</t>
  </si>
  <si>
    <t>Color</t>
  </si>
  <si>
    <t>Minutes</t>
  </si>
  <si>
    <t>Purging Compound Used</t>
  </si>
  <si>
    <t>Purging Compound Price</t>
  </si>
  <si>
    <t>Packets</t>
  </si>
  <si>
    <t>Total Purging Material Cost</t>
  </si>
  <si>
    <t>/Packet</t>
  </si>
  <si>
    <t>Total Cost To Purge (Step1 + Step2)</t>
  </si>
  <si>
    <t xml:space="preserve">Cost Savings Using PurgeMax </t>
  </si>
  <si>
    <t xml:space="preserve">Customer </t>
  </si>
  <si>
    <t>Date</t>
  </si>
  <si>
    <t>Name</t>
  </si>
  <si>
    <t>Position</t>
  </si>
  <si>
    <t>Assumption</t>
  </si>
  <si>
    <t>Saving Per Cleaning</t>
  </si>
  <si>
    <t>Machine Cleaning Per Week</t>
  </si>
  <si>
    <t>Total Unit Of Machine</t>
  </si>
  <si>
    <t>Weekly Saving</t>
  </si>
  <si>
    <t>Monthly Saving</t>
  </si>
  <si>
    <t>Times</t>
  </si>
  <si>
    <t>Units</t>
  </si>
  <si>
    <t>Machine Size</t>
  </si>
  <si>
    <t>Remarks</t>
  </si>
  <si>
    <t>Cost-To-Purge Calculation</t>
  </si>
  <si>
    <t>Mintues</t>
  </si>
  <si>
    <t>Email</t>
  </si>
  <si>
    <t>Purging Material Used</t>
  </si>
  <si>
    <t xml:space="preserve">Total Saving On Machine Cleaning Downtime </t>
  </si>
  <si>
    <t>Total Saving On Purging Material Cos</t>
  </si>
  <si>
    <t>Step 1</t>
  </si>
  <si>
    <t>Step 2</t>
  </si>
  <si>
    <t>PP</t>
  </si>
  <si>
    <t>Mr Noordin</t>
  </si>
  <si>
    <t>Maintenance Section Head</t>
  </si>
  <si>
    <t>White</t>
  </si>
  <si>
    <t>* The best purging material is use HDPE or PP with PurgeMax.</t>
  </si>
  <si>
    <t>300/1</t>
  </si>
  <si>
    <t>PC/ABS</t>
  </si>
  <si>
    <t>Black</t>
  </si>
  <si>
    <t>Prime PP</t>
  </si>
  <si>
    <t>Total Saving On Purging Material Cost</t>
  </si>
  <si>
    <t>Mr. Ramesh</t>
  </si>
  <si>
    <t>Manager</t>
  </si>
  <si>
    <t>a.francisramesh@gmail.com</t>
  </si>
  <si>
    <t>10Ltr</t>
  </si>
  <si>
    <t>Natural</t>
  </si>
  <si>
    <t>HDPE(C)</t>
  </si>
  <si>
    <t>* The PurgeMax have decreased the use of material used for cleaning process tremendously.</t>
  </si>
  <si>
    <t>* Total Output : 1800(7.00pm ~ 7.00am)19/02/14</t>
  </si>
  <si>
    <t>* Accept : 1661Pcs Reject : 139Pcs Accept Percentage : 92.28% Reject Percentage : 7.72%</t>
  </si>
  <si>
    <t xml:space="preserve">    HDPE</t>
  </si>
  <si>
    <t xml:space="preserve">   Reject rate has dropped drastically from 20% to 7.72%</t>
  </si>
  <si>
    <t>Confidential</t>
  </si>
  <si>
    <t>* Please contact your respective distributor for selling price.</t>
  </si>
  <si>
    <t>MYR</t>
  </si>
  <si>
    <t>USD</t>
  </si>
  <si>
    <t>Machine Operating Cost Per Hour</t>
  </si>
  <si>
    <t>Escatec Electronics Sdn Bhd</t>
  </si>
  <si>
    <t>Contact No</t>
  </si>
  <si>
    <t>$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</si>
</sst>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32"/>
      <color theme="1"/>
      <name val="Arial Black"/>
      <family val="2"/>
    </font>
    <font>
      <b/>
      <i/>
      <u/>
      <sz val="3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quotePrefix="1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3" borderId="3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12</xdr:row>
      <xdr:rowOff>22860</xdr:rowOff>
    </xdr:from>
    <xdr:to>
      <xdr:col>6</xdr:col>
      <xdr:colOff>388620</xdr:colOff>
      <xdr:row>13</xdr:row>
      <xdr:rowOff>0</xdr:rowOff>
    </xdr:to>
    <xdr:sp macro="" textlink="">
      <xdr:nvSpPr>
        <xdr:cNvPr id="2" name="Right Arrow 1"/>
        <xdr:cNvSpPr/>
      </xdr:nvSpPr>
      <xdr:spPr>
        <a:xfrm>
          <a:off x="2781300" y="2438400"/>
          <a:ext cx="754380" cy="160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76200</xdr:rowOff>
    </xdr:from>
    <xdr:to>
      <xdr:col>6</xdr:col>
      <xdr:colOff>434340</xdr:colOff>
      <xdr:row>12</xdr:row>
      <xdr:rowOff>60960</xdr:rowOff>
    </xdr:to>
    <xdr:sp macro="" textlink="">
      <xdr:nvSpPr>
        <xdr:cNvPr id="3" name="TextBox 2"/>
        <xdr:cNvSpPr txBox="1"/>
      </xdr:nvSpPr>
      <xdr:spPr>
        <a:xfrm>
          <a:off x="2766060" y="2308860"/>
          <a:ext cx="8153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600">
              <a:solidFill>
                <a:sysClr val="windowText" lastClr="000000"/>
              </a:solidFill>
            </a:rPr>
            <a:t>Change 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12</xdr:row>
      <xdr:rowOff>22860</xdr:rowOff>
    </xdr:from>
    <xdr:to>
      <xdr:col>6</xdr:col>
      <xdr:colOff>388620</xdr:colOff>
      <xdr:row>13</xdr:row>
      <xdr:rowOff>0</xdr:rowOff>
    </xdr:to>
    <xdr:sp macro="" textlink="">
      <xdr:nvSpPr>
        <xdr:cNvPr id="2" name="Right Arrow 1"/>
        <xdr:cNvSpPr/>
      </xdr:nvSpPr>
      <xdr:spPr>
        <a:xfrm>
          <a:off x="2849880" y="2438400"/>
          <a:ext cx="754380" cy="160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76200</xdr:rowOff>
    </xdr:from>
    <xdr:to>
      <xdr:col>6</xdr:col>
      <xdr:colOff>434340</xdr:colOff>
      <xdr:row>12</xdr:row>
      <xdr:rowOff>60960</xdr:rowOff>
    </xdr:to>
    <xdr:sp macro="" textlink="">
      <xdr:nvSpPr>
        <xdr:cNvPr id="3" name="TextBox 2"/>
        <xdr:cNvSpPr txBox="1"/>
      </xdr:nvSpPr>
      <xdr:spPr>
        <a:xfrm>
          <a:off x="2834640" y="2308860"/>
          <a:ext cx="8153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600">
              <a:solidFill>
                <a:sysClr val="windowText" lastClr="000000"/>
              </a:solidFill>
            </a:rPr>
            <a:t>Change 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12</xdr:row>
      <xdr:rowOff>22860</xdr:rowOff>
    </xdr:from>
    <xdr:to>
      <xdr:col>6</xdr:col>
      <xdr:colOff>388620</xdr:colOff>
      <xdr:row>13</xdr:row>
      <xdr:rowOff>0</xdr:rowOff>
    </xdr:to>
    <xdr:sp macro="" textlink="">
      <xdr:nvSpPr>
        <xdr:cNvPr id="2" name="Right Arrow 1"/>
        <xdr:cNvSpPr/>
      </xdr:nvSpPr>
      <xdr:spPr>
        <a:xfrm>
          <a:off x="2846363" y="2435469"/>
          <a:ext cx="770792" cy="160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76200</xdr:rowOff>
    </xdr:from>
    <xdr:to>
      <xdr:col>6</xdr:col>
      <xdr:colOff>434340</xdr:colOff>
      <xdr:row>12</xdr:row>
      <xdr:rowOff>60960</xdr:rowOff>
    </xdr:to>
    <xdr:sp macro="" textlink="">
      <xdr:nvSpPr>
        <xdr:cNvPr id="3" name="TextBox 2"/>
        <xdr:cNvSpPr txBox="1"/>
      </xdr:nvSpPr>
      <xdr:spPr>
        <a:xfrm>
          <a:off x="2831123" y="2305929"/>
          <a:ext cx="831752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600">
              <a:solidFill>
                <a:sysClr val="windowText" lastClr="000000"/>
              </a:solidFill>
            </a:rPr>
            <a:t>Change 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.francisrames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M13" sqref="M13"/>
    </sheetView>
  </sheetViews>
  <sheetFormatPr defaultColWidth="8.85546875" defaultRowHeight="15"/>
  <cols>
    <col min="1" max="1" width="1.42578125" style="2" customWidth="1"/>
    <col min="2" max="2" width="8.85546875" style="2"/>
    <col min="3" max="4" width="8.85546875" style="2" customWidth="1"/>
    <col min="5" max="6" width="8.85546875" style="2"/>
    <col min="7" max="7" width="8.85546875" style="3"/>
    <col min="8" max="8" width="8.85546875" style="2"/>
    <col min="9" max="10" width="8.85546875" style="2" customWidth="1"/>
    <col min="11" max="16384" width="8.85546875" style="2"/>
  </cols>
  <sheetData>
    <row r="1" spans="1:11" s="1" customFormat="1" ht="48.7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G2" s="2"/>
    </row>
    <row r="3" spans="1:11">
      <c r="B3" s="5" t="s">
        <v>24</v>
      </c>
      <c r="C3" s="35"/>
      <c r="D3" s="36"/>
      <c r="E3" s="36"/>
      <c r="F3" s="36"/>
      <c r="G3" s="37"/>
      <c r="I3" s="2" t="s">
        <v>25</v>
      </c>
      <c r="J3" s="40"/>
      <c r="K3" s="41"/>
    </row>
    <row r="4" spans="1:11">
      <c r="B4" s="5" t="s">
        <v>26</v>
      </c>
      <c r="C4" s="35"/>
      <c r="D4" s="36"/>
      <c r="E4" s="36"/>
      <c r="F4" s="36"/>
      <c r="G4" s="37"/>
      <c r="H4" s="4"/>
      <c r="I4" s="4"/>
      <c r="J4" s="4"/>
      <c r="K4" s="4"/>
    </row>
    <row r="5" spans="1:11">
      <c r="B5" s="5" t="s">
        <v>27</v>
      </c>
      <c r="C5" s="35"/>
      <c r="D5" s="36"/>
      <c r="E5" s="36"/>
      <c r="F5" s="36"/>
      <c r="G5" s="37"/>
      <c r="H5" s="4"/>
      <c r="I5" s="4"/>
      <c r="J5" s="4"/>
      <c r="K5" s="4"/>
    </row>
    <row r="6" spans="1:11">
      <c r="B6" s="5" t="s">
        <v>40</v>
      </c>
      <c r="C6" s="35"/>
      <c r="D6" s="36"/>
      <c r="E6" s="36"/>
      <c r="F6" s="36"/>
      <c r="G6" s="37"/>
      <c r="H6" s="4"/>
      <c r="I6" s="4"/>
      <c r="J6" s="4"/>
      <c r="K6" s="4"/>
    </row>
    <row r="7" spans="1:11">
      <c r="B7" s="5" t="s">
        <v>73</v>
      </c>
      <c r="C7" s="44"/>
      <c r="D7" s="36"/>
      <c r="E7" s="36"/>
      <c r="F7" s="36"/>
      <c r="G7" s="37"/>
      <c r="H7" s="4"/>
      <c r="I7" s="4"/>
      <c r="J7" s="4"/>
      <c r="K7" s="4"/>
    </row>
    <row r="9" spans="1:11">
      <c r="C9" s="5" t="s">
        <v>1</v>
      </c>
      <c r="D9" s="33"/>
      <c r="G9" s="2"/>
      <c r="H9" s="5" t="s">
        <v>0</v>
      </c>
      <c r="I9" s="33"/>
      <c r="J9" s="2" t="s">
        <v>2</v>
      </c>
    </row>
    <row r="10" spans="1:11">
      <c r="C10" s="5" t="s">
        <v>36</v>
      </c>
      <c r="D10" s="32"/>
      <c r="E10" s="6" t="s">
        <v>3</v>
      </c>
      <c r="G10" s="2"/>
      <c r="H10" s="5"/>
      <c r="I10" s="30"/>
    </row>
    <row r="11" spans="1:11">
      <c r="C11" s="5" t="s">
        <v>41</v>
      </c>
      <c r="D11" s="35"/>
      <c r="E11" s="36"/>
      <c r="F11" s="36"/>
      <c r="G11" s="37"/>
    </row>
    <row r="13" spans="1:11">
      <c r="B13" s="5" t="s">
        <v>14</v>
      </c>
      <c r="C13" s="33"/>
      <c r="D13" s="5" t="s">
        <v>15</v>
      </c>
      <c r="E13" s="33"/>
      <c r="H13" s="5" t="s">
        <v>14</v>
      </c>
      <c r="I13" s="33"/>
      <c r="J13" s="5" t="s">
        <v>15</v>
      </c>
      <c r="K13" s="33"/>
    </row>
    <row r="15" spans="1:11" s="3" customFormat="1" ht="34.15" customHeight="1">
      <c r="B15" s="7" t="s">
        <v>44</v>
      </c>
      <c r="F15" s="38" t="s">
        <v>4</v>
      </c>
      <c r="G15" s="38"/>
      <c r="H15" s="38"/>
      <c r="I15" s="38" t="s">
        <v>5</v>
      </c>
      <c r="J15" s="38"/>
      <c r="K15" s="38"/>
    </row>
    <row r="16" spans="1:11">
      <c r="B16" s="2" t="s">
        <v>6</v>
      </c>
      <c r="G16" s="33"/>
      <c r="H16" s="2" t="s">
        <v>16</v>
      </c>
      <c r="J16" s="33"/>
      <c r="K16" s="2" t="s">
        <v>16</v>
      </c>
    </row>
    <row r="17" spans="2:11">
      <c r="B17" s="2" t="s">
        <v>9</v>
      </c>
      <c r="F17" s="5" t="s">
        <v>74</v>
      </c>
      <c r="G17" s="33"/>
      <c r="H17" s="2" t="s">
        <v>8</v>
      </c>
      <c r="I17" s="5" t="s">
        <v>74</v>
      </c>
      <c r="J17" s="8"/>
      <c r="K17" s="2" t="s">
        <v>8</v>
      </c>
    </row>
    <row r="18" spans="2:11">
      <c r="B18" s="2" t="s">
        <v>7</v>
      </c>
      <c r="F18" s="5" t="s">
        <v>74</v>
      </c>
      <c r="G18" s="9"/>
      <c r="I18" s="5" t="s">
        <v>74</v>
      </c>
      <c r="J18" s="9"/>
    </row>
    <row r="20" spans="2:11">
      <c r="B20" s="10" t="s">
        <v>45</v>
      </c>
    </row>
    <row r="21" spans="2:11">
      <c r="B21" s="2" t="s">
        <v>10</v>
      </c>
      <c r="G21" s="33"/>
      <c r="H21" s="2" t="s">
        <v>11</v>
      </c>
      <c r="J21" s="33"/>
      <c r="K21" s="2" t="s">
        <v>11</v>
      </c>
    </row>
    <row r="22" spans="2:11">
      <c r="B22" s="2" t="s">
        <v>12</v>
      </c>
      <c r="F22" s="5" t="s">
        <v>74</v>
      </c>
      <c r="G22" s="34"/>
      <c r="H22" s="2" t="s">
        <v>13</v>
      </c>
      <c r="I22" s="5" t="s">
        <v>74</v>
      </c>
      <c r="J22" s="25"/>
      <c r="K22" s="2" t="s">
        <v>13</v>
      </c>
    </row>
    <row r="23" spans="2:11">
      <c r="B23" s="2" t="s">
        <v>17</v>
      </c>
      <c r="G23" s="33"/>
      <c r="H23" s="2" t="s">
        <v>11</v>
      </c>
      <c r="J23" s="33"/>
      <c r="K23" s="2" t="s">
        <v>19</v>
      </c>
    </row>
    <row r="24" spans="2:11">
      <c r="B24" s="2" t="s">
        <v>18</v>
      </c>
      <c r="F24" s="5" t="s">
        <v>74</v>
      </c>
      <c r="G24" s="34"/>
      <c r="H24" s="2" t="s">
        <v>13</v>
      </c>
      <c r="I24" s="5" t="s">
        <v>74</v>
      </c>
      <c r="J24" s="34"/>
      <c r="K24" s="2" t="s">
        <v>21</v>
      </c>
    </row>
    <row r="25" spans="2:11">
      <c r="B25" s="18" t="s">
        <v>20</v>
      </c>
      <c r="F25" s="5" t="s">
        <v>74</v>
      </c>
      <c r="G25" s="12"/>
      <c r="I25" s="5" t="s">
        <v>74</v>
      </c>
      <c r="J25" s="12"/>
    </row>
    <row r="27" spans="2:11" ht="15.75">
      <c r="B27" s="11" t="s">
        <v>22</v>
      </c>
      <c r="F27" s="5" t="s">
        <v>74</v>
      </c>
      <c r="G27" s="13"/>
      <c r="I27" s="5" t="s">
        <v>74</v>
      </c>
      <c r="J27" s="13"/>
    </row>
    <row r="28" spans="2:11" ht="15.75" thickBot="1">
      <c r="B28" s="14"/>
      <c r="C28" s="14"/>
      <c r="D28" s="14"/>
      <c r="E28" s="14"/>
      <c r="F28" s="14"/>
      <c r="G28" s="15"/>
      <c r="H28" s="14"/>
      <c r="I28" s="14"/>
      <c r="J28" s="14"/>
      <c r="K28" s="14"/>
    </row>
    <row r="29" spans="2:11" ht="15.75" thickTop="1"/>
    <row r="30" spans="2:11">
      <c r="B30" s="16" t="s">
        <v>23</v>
      </c>
    </row>
    <row r="31" spans="2:11">
      <c r="B31" s="2" t="s">
        <v>42</v>
      </c>
      <c r="F31" s="19"/>
      <c r="G31" s="20"/>
      <c r="H31" s="21" t="s">
        <v>39</v>
      </c>
      <c r="I31" s="22"/>
      <c r="J31" s="23"/>
    </row>
    <row r="32" spans="2:11">
      <c r="B32" s="2" t="s">
        <v>43</v>
      </c>
      <c r="F32" s="19" t="s">
        <v>74</v>
      </c>
      <c r="G32" s="20"/>
      <c r="H32" s="24"/>
      <c r="I32" s="22"/>
      <c r="J32" s="23"/>
    </row>
    <row r="33" spans="2:8">
      <c r="F33" s="3"/>
      <c r="G33" s="2"/>
    </row>
    <row r="34" spans="2:8">
      <c r="B34" s="16" t="s">
        <v>28</v>
      </c>
      <c r="F34" s="3"/>
      <c r="G34" s="2"/>
    </row>
    <row r="35" spans="2:8">
      <c r="B35" s="2" t="s">
        <v>29</v>
      </c>
      <c r="F35" s="5" t="s">
        <v>74</v>
      </c>
      <c r="G35" s="8"/>
    </row>
    <row r="36" spans="2:8">
      <c r="B36" s="2" t="s">
        <v>30</v>
      </c>
      <c r="F36" s="3"/>
      <c r="G36" s="33"/>
      <c r="H36" s="2" t="s">
        <v>34</v>
      </c>
    </row>
    <row r="37" spans="2:8">
      <c r="B37" s="2" t="s">
        <v>31</v>
      </c>
      <c r="F37" s="3"/>
      <c r="G37" s="33"/>
      <c r="H37" s="2" t="s">
        <v>35</v>
      </c>
    </row>
    <row r="38" spans="2:8">
      <c r="B38" s="2" t="s">
        <v>32</v>
      </c>
      <c r="F38" s="5" t="s">
        <v>74</v>
      </c>
      <c r="G38" s="17"/>
    </row>
    <row r="39" spans="2:8">
      <c r="B39" s="2" t="s">
        <v>33</v>
      </c>
      <c r="F39" s="5" t="s">
        <v>74</v>
      </c>
      <c r="G39" s="17"/>
    </row>
    <row r="40" spans="2:8">
      <c r="F40" s="3"/>
      <c r="G40" s="2"/>
    </row>
    <row r="41" spans="2:8">
      <c r="B41" s="16" t="s">
        <v>37</v>
      </c>
    </row>
    <row r="42" spans="2:8">
      <c r="B42" s="26" t="s">
        <v>50</v>
      </c>
    </row>
  </sheetData>
  <mergeCells count="10">
    <mergeCell ref="D11:G11"/>
    <mergeCell ref="F15:H15"/>
    <mergeCell ref="I15:K15"/>
    <mergeCell ref="A1:K1"/>
    <mergeCell ref="C3:G3"/>
    <mergeCell ref="J3:K3"/>
    <mergeCell ref="C4:G4"/>
    <mergeCell ref="C5:G5"/>
    <mergeCell ref="C6:G6"/>
    <mergeCell ref="C7:G7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6"/>
  <sheetViews>
    <sheetView zoomScaleNormal="100" workbookViewId="0">
      <selection activeCell="B7" sqref="B7:G7"/>
    </sheetView>
  </sheetViews>
  <sheetFormatPr defaultColWidth="8.85546875" defaultRowHeight="15"/>
  <cols>
    <col min="1" max="1" width="1.42578125" style="2" customWidth="1"/>
    <col min="2" max="2" width="8.85546875" style="2"/>
    <col min="3" max="4" width="8.85546875" style="2" customWidth="1"/>
    <col min="5" max="6" width="8.85546875" style="2"/>
    <col min="7" max="7" width="8.85546875" style="3"/>
    <col min="8" max="8" width="8.85546875" style="2"/>
    <col min="9" max="10" width="8.85546875" style="2" customWidth="1"/>
    <col min="11" max="16384" width="8.85546875" style="2"/>
  </cols>
  <sheetData>
    <row r="1" spans="1:16" s="1" customFormat="1" ht="48.75">
      <c r="A1" s="39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6">
      <c r="G2" s="2"/>
    </row>
    <row r="3" spans="1:16">
      <c r="B3" s="5" t="s">
        <v>24</v>
      </c>
      <c r="C3" s="35" t="s">
        <v>72</v>
      </c>
      <c r="D3" s="36"/>
      <c r="E3" s="36"/>
      <c r="F3" s="36"/>
      <c r="G3" s="37"/>
      <c r="I3" s="2" t="s">
        <v>25</v>
      </c>
      <c r="J3" s="42">
        <v>41543</v>
      </c>
      <c r="K3" s="41"/>
    </row>
    <row r="4" spans="1:16">
      <c r="B4" s="5" t="s">
        <v>26</v>
      </c>
      <c r="C4" s="35" t="s">
        <v>47</v>
      </c>
      <c r="D4" s="36"/>
      <c r="E4" s="36"/>
      <c r="F4" s="36"/>
      <c r="G4" s="37"/>
      <c r="H4" s="4"/>
      <c r="I4" s="4"/>
      <c r="J4" s="4"/>
      <c r="K4" s="4"/>
    </row>
    <row r="5" spans="1:16">
      <c r="B5" s="5" t="s">
        <v>27</v>
      </c>
      <c r="C5" s="35" t="s">
        <v>48</v>
      </c>
      <c r="D5" s="36"/>
      <c r="E5" s="36"/>
      <c r="F5" s="36"/>
      <c r="G5" s="37"/>
      <c r="H5" s="4"/>
      <c r="I5" s="4"/>
      <c r="J5" s="4"/>
      <c r="K5" s="4"/>
    </row>
    <row r="6" spans="1:16">
      <c r="B6" s="5" t="s">
        <v>40</v>
      </c>
      <c r="C6" s="44"/>
      <c r="D6" s="36"/>
      <c r="E6" s="36"/>
      <c r="F6" s="36"/>
      <c r="G6" s="37"/>
      <c r="H6" s="4"/>
      <c r="I6" s="4"/>
      <c r="J6" s="4"/>
      <c r="K6" s="4"/>
    </row>
    <row r="7" spans="1:16">
      <c r="B7" s="5" t="s">
        <v>73</v>
      </c>
      <c r="C7" s="44"/>
      <c r="D7" s="36"/>
      <c r="E7" s="36"/>
      <c r="F7" s="36"/>
      <c r="G7" s="37"/>
      <c r="H7" s="4"/>
      <c r="I7" s="4"/>
      <c r="J7" s="4"/>
      <c r="K7" s="4"/>
    </row>
    <row r="9" spans="1:16">
      <c r="C9" s="5" t="s">
        <v>1</v>
      </c>
      <c r="D9" s="31" t="s">
        <v>51</v>
      </c>
      <c r="G9" s="2"/>
      <c r="H9" s="5" t="s">
        <v>0</v>
      </c>
      <c r="I9" s="33">
        <v>60</v>
      </c>
      <c r="J9" s="2" t="s">
        <v>2</v>
      </c>
    </row>
    <row r="10" spans="1:16">
      <c r="C10" s="5" t="s">
        <v>36</v>
      </c>
      <c r="D10" s="32">
        <v>300</v>
      </c>
      <c r="E10" s="6" t="s">
        <v>3</v>
      </c>
      <c r="G10" s="2"/>
      <c r="H10" s="5"/>
      <c r="I10" s="27"/>
    </row>
    <row r="11" spans="1:16">
      <c r="C11" s="5" t="s">
        <v>41</v>
      </c>
      <c r="D11" s="35" t="s">
        <v>54</v>
      </c>
      <c r="E11" s="36"/>
      <c r="F11" s="36"/>
      <c r="G11" s="37"/>
    </row>
    <row r="13" spans="1:16">
      <c r="B13" s="5" t="s">
        <v>14</v>
      </c>
      <c r="C13" s="33" t="s">
        <v>52</v>
      </c>
      <c r="D13" s="5" t="s">
        <v>15</v>
      </c>
      <c r="E13" s="33" t="s">
        <v>53</v>
      </c>
      <c r="H13" s="5" t="s">
        <v>14</v>
      </c>
      <c r="I13" s="33" t="s">
        <v>46</v>
      </c>
      <c r="J13" s="5" t="s">
        <v>15</v>
      </c>
      <c r="K13" s="33" t="s">
        <v>49</v>
      </c>
    </row>
    <row r="15" spans="1:16" s="3" customFormat="1" ht="34.15" customHeight="1">
      <c r="B15" s="7" t="s">
        <v>44</v>
      </c>
      <c r="F15" s="38" t="s">
        <v>4</v>
      </c>
      <c r="G15" s="38"/>
      <c r="H15" s="38"/>
      <c r="I15" s="38" t="s">
        <v>5</v>
      </c>
      <c r="J15" s="38"/>
      <c r="K15" s="38"/>
    </row>
    <row r="16" spans="1:16">
      <c r="B16" s="2" t="s">
        <v>6</v>
      </c>
      <c r="G16" s="33">
        <v>60</v>
      </c>
      <c r="H16" s="2" t="s">
        <v>16</v>
      </c>
      <c r="J16" s="33">
        <v>15</v>
      </c>
      <c r="K16" s="2" t="s">
        <v>16</v>
      </c>
      <c r="N16" s="28"/>
      <c r="O16" s="28"/>
      <c r="P16" s="28"/>
    </row>
    <row r="17" spans="2:16">
      <c r="B17" s="2" t="s">
        <v>71</v>
      </c>
      <c r="F17" s="5" t="s">
        <v>70</v>
      </c>
      <c r="G17" s="33">
        <v>36</v>
      </c>
      <c r="H17" s="2" t="s">
        <v>8</v>
      </c>
      <c r="I17" s="5" t="s">
        <v>70</v>
      </c>
      <c r="J17" s="8">
        <f>G17</f>
        <v>36</v>
      </c>
      <c r="K17" s="2" t="s">
        <v>8</v>
      </c>
      <c r="N17" s="28"/>
      <c r="O17" s="28"/>
      <c r="P17" s="28"/>
    </row>
    <row r="18" spans="2:16">
      <c r="B18" s="2" t="s">
        <v>7</v>
      </c>
      <c r="F18" s="5" t="s">
        <v>70</v>
      </c>
      <c r="G18" s="9">
        <f>G16*(G17/60)</f>
        <v>36</v>
      </c>
      <c r="I18" s="5" t="s">
        <v>70</v>
      </c>
      <c r="J18" s="9">
        <f>J16*(J17/60)</f>
        <v>9</v>
      </c>
      <c r="N18" s="28"/>
      <c r="O18" s="28"/>
      <c r="P18" s="28"/>
    </row>
    <row r="19" spans="2:16">
      <c r="N19" s="28"/>
      <c r="O19" s="28"/>
      <c r="P19" s="28"/>
    </row>
    <row r="20" spans="2:16">
      <c r="B20" s="10" t="s">
        <v>45</v>
      </c>
      <c r="N20" s="28"/>
      <c r="O20" s="28"/>
      <c r="P20" s="28"/>
    </row>
    <row r="21" spans="2:16">
      <c r="B21" s="2" t="s">
        <v>10</v>
      </c>
      <c r="G21" s="33">
        <v>15</v>
      </c>
      <c r="H21" s="2" t="s">
        <v>11</v>
      </c>
      <c r="J21" s="33">
        <v>10</v>
      </c>
      <c r="K21" s="2" t="s">
        <v>11</v>
      </c>
      <c r="N21" s="28"/>
      <c r="O21" s="28"/>
      <c r="P21" s="28"/>
    </row>
    <row r="22" spans="2:16">
      <c r="B22" s="2" t="s">
        <v>12</v>
      </c>
      <c r="F22" s="5" t="s">
        <v>70</v>
      </c>
      <c r="G22" s="34">
        <v>1.5</v>
      </c>
      <c r="H22" s="2" t="s">
        <v>13</v>
      </c>
      <c r="I22" s="5" t="s">
        <v>70</v>
      </c>
      <c r="J22" s="25">
        <f>G22</f>
        <v>1.5</v>
      </c>
      <c r="K22" s="2" t="s">
        <v>13</v>
      </c>
      <c r="N22" s="28"/>
      <c r="O22" s="28"/>
      <c r="P22" s="29"/>
    </row>
    <row r="23" spans="2:16">
      <c r="B23" s="2" t="s">
        <v>17</v>
      </c>
      <c r="G23" s="33">
        <v>2</v>
      </c>
      <c r="H23" s="2" t="s">
        <v>11</v>
      </c>
      <c r="J23" s="33">
        <v>2</v>
      </c>
      <c r="K23" s="2" t="s">
        <v>19</v>
      </c>
      <c r="N23" s="28"/>
      <c r="O23" s="28"/>
      <c r="P23" s="28"/>
    </row>
    <row r="24" spans="2:16">
      <c r="B24" s="2" t="s">
        <v>18</v>
      </c>
      <c r="F24" s="5" t="s">
        <v>70</v>
      </c>
      <c r="G24" s="33">
        <v>16</v>
      </c>
      <c r="H24" s="2" t="s">
        <v>13</v>
      </c>
      <c r="I24" s="5" t="s">
        <v>70</v>
      </c>
      <c r="J24" s="33">
        <v>4.5</v>
      </c>
      <c r="K24" s="2" t="s">
        <v>21</v>
      </c>
      <c r="N24" s="28"/>
      <c r="O24" s="28"/>
      <c r="P24" s="28"/>
    </row>
    <row r="25" spans="2:16">
      <c r="B25" s="18" t="s">
        <v>20</v>
      </c>
      <c r="F25" s="5" t="s">
        <v>70</v>
      </c>
      <c r="G25" s="12">
        <f>(G21*G22)+(G23*G24)</f>
        <v>54.5</v>
      </c>
      <c r="I25" s="5" t="s">
        <v>70</v>
      </c>
      <c r="J25" s="12">
        <f>(J21*J22)+(J23*J24)</f>
        <v>24</v>
      </c>
      <c r="N25" s="28"/>
      <c r="O25" s="28"/>
      <c r="P25" s="28"/>
    </row>
    <row r="26" spans="2:16">
      <c r="N26" s="28"/>
      <c r="O26" s="28"/>
      <c r="P26" s="28"/>
    </row>
    <row r="27" spans="2:16" ht="15.75">
      <c r="B27" s="11" t="s">
        <v>22</v>
      </c>
      <c r="F27" s="5" t="s">
        <v>70</v>
      </c>
      <c r="G27" s="13">
        <f>G18+G25</f>
        <v>90.5</v>
      </c>
      <c r="I27" s="5" t="s">
        <v>70</v>
      </c>
      <c r="J27" s="13">
        <f>J18+J25</f>
        <v>33</v>
      </c>
      <c r="N27" s="28"/>
      <c r="O27" s="28"/>
      <c r="P27" s="28"/>
    </row>
    <row r="28" spans="2:16" ht="15.75" thickBot="1">
      <c r="B28" s="14"/>
      <c r="C28" s="14"/>
      <c r="D28" s="14"/>
      <c r="E28" s="14"/>
      <c r="F28" s="14"/>
      <c r="G28" s="15"/>
      <c r="H28" s="14"/>
      <c r="I28" s="14"/>
      <c r="J28" s="14"/>
      <c r="K28" s="14"/>
      <c r="N28" s="28"/>
      <c r="O28" s="28"/>
      <c r="P28" s="28"/>
    </row>
    <row r="29" spans="2:16" ht="15.75" thickTop="1">
      <c r="N29" s="28"/>
      <c r="O29" s="28"/>
      <c r="P29" s="28"/>
    </row>
    <row r="30" spans="2:16">
      <c r="B30" s="16" t="s">
        <v>23</v>
      </c>
      <c r="N30" s="28"/>
      <c r="O30" s="28"/>
      <c r="P30" s="28"/>
    </row>
    <row r="31" spans="2:16">
      <c r="B31" s="2" t="s">
        <v>42</v>
      </c>
      <c r="F31" s="19"/>
      <c r="G31" s="20">
        <f>G16-J16</f>
        <v>45</v>
      </c>
      <c r="H31" s="21" t="s">
        <v>39</v>
      </c>
      <c r="I31" s="22"/>
      <c r="J31" s="23">
        <f>(G16-J16)/G16</f>
        <v>0.75</v>
      </c>
      <c r="N31" s="28"/>
      <c r="O31" s="28"/>
      <c r="P31" s="28"/>
    </row>
    <row r="32" spans="2:16">
      <c r="B32" s="2" t="s">
        <v>55</v>
      </c>
      <c r="F32" s="19" t="s">
        <v>70</v>
      </c>
      <c r="G32" s="20">
        <f>G27-J27</f>
        <v>57.5</v>
      </c>
      <c r="H32" s="24"/>
      <c r="I32" s="22"/>
      <c r="J32" s="23">
        <f>(G27-J27)/G27</f>
        <v>0.63535911602209949</v>
      </c>
      <c r="N32" s="28"/>
      <c r="O32" s="28"/>
      <c r="P32" s="28"/>
    </row>
    <row r="33" spans="2:16">
      <c r="F33" s="3"/>
      <c r="G33" s="2"/>
      <c r="N33" s="28"/>
      <c r="O33" s="28"/>
      <c r="P33" s="28"/>
    </row>
    <row r="34" spans="2:16">
      <c r="B34" s="16" t="s">
        <v>28</v>
      </c>
      <c r="F34" s="3"/>
      <c r="G34" s="2"/>
      <c r="N34" s="28"/>
      <c r="O34" s="28"/>
      <c r="P34" s="28"/>
    </row>
    <row r="35" spans="2:16">
      <c r="B35" s="2" t="s">
        <v>29</v>
      </c>
      <c r="F35" s="5" t="s">
        <v>70</v>
      </c>
      <c r="G35" s="8">
        <f>G32</f>
        <v>57.5</v>
      </c>
      <c r="N35" s="28"/>
      <c r="O35" s="28"/>
      <c r="P35" s="28"/>
    </row>
    <row r="36" spans="2:16">
      <c r="B36" s="2" t="s">
        <v>30</v>
      </c>
      <c r="F36" s="3"/>
      <c r="G36" s="33">
        <v>2</v>
      </c>
      <c r="H36" s="2" t="s">
        <v>34</v>
      </c>
      <c r="N36" s="28"/>
      <c r="O36" s="28"/>
      <c r="P36" s="28"/>
    </row>
    <row r="37" spans="2:16">
      <c r="B37" s="2" t="s">
        <v>31</v>
      </c>
      <c r="F37" s="3"/>
      <c r="G37" s="33">
        <v>22</v>
      </c>
      <c r="H37" s="2" t="s">
        <v>35</v>
      </c>
      <c r="N37" s="28"/>
      <c r="O37" s="28"/>
      <c r="P37" s="28"/>
    </row>
    <row r="38" spans="2:16">
      <c r="B38" s="2" t="s">
        <v>32</v>
      </c>
      <c r="F38" s="5" t="s">
        <v>70</v>
      </c>
      <c r="G38" s="17">
        <f>G35*G36*G37</f>
        <v>2530</v>
      </c>
      <c r="N38" s="28"/>
      <c r="O38" s="28"/>
      <c r="P38" s="28"/>
    </row>
    <row r="39" spans="2:16">
      <c r="B39" s="2" t="s">
        <v>33</v>
      </c>
      <c r="F39" s="5" t="s">
        <v>70</v>
      </c>
      <c r="G39" s="17">
        <f>G38*4</f>
        <v>10120</v>
      </c>
      <c r="N39" s="28"/>
      <c r="O39" s="28"/>
      <c r="P39" s="28"/>
    </row>
    <row r="40" spans="2:16">
      <c r="F40" s="3"/>
      <c r="G40" s="2"/>
      <c r="M40" s="4"/>
      <c r="N40" s="4"/>
      <c r="O40" s="4"/>
    </row>
    <row r="41" spans="2:16">
      <c r="B41" s="16" t="s">
        <v>37</v>
      </c>
      <c r="M41" s="4"/>
      <c r="N41" s="4"/>
      <c r="O41" s="4"/>
    </row>
    <row r="42" spans="2:16">
      <c r="B42" s="26" t="s">
        <v>50</v>
      </c>
      <c r="M42" s="4"/>
      <c r="N42" s="4"/>
      <c r="O42" s="4"/>
    </row>
    <row r="43" spans="2:16">
      <c r="B43" s="26" t="s">
        <v>68</v>
      </c>
      <c r="M43" s="4"/>
      <c r="N43" s="4"/>
      <c r="O43" s="4"/>
    </row>
    <row r="44" spans="2:16">
      <c r="M44" s="4"/>
      <c r="N44" s="4"/>
      <c r="O44" s="4"/>
    </row>
    <row r="45" spans="2:16">
      <c r="M45" s="4"/>
      <c r="N45" s="4"/>
      <c r="O45" s="4"/>
    </row>
    <row r="46" spans="2:16">
      <c r="M46" s="4"/>
      <c r="N46" s="4"/>
      <c r="O46" s="4"/>
    </row>
  </sheetData>
  <mergeCells count="10">
    <mergeCell ref="J3:K3"/>
    <mergeCell ref="D11:G11"/>
    <mergeCell ref="A1:K1"/>
    <mergeCell ref="I15:K15"/>
    <mergeCell ref="F15:H15"/>
    <mergeCell ref="C3:G3"/>
    <mergeCell ref="C6:G6"/>
    <mergeCell ref="C5:G5"/>
    <mergeCell ref="C4:G4"/>
    <mergeCell ref="C7:G7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6"/>
  <sheetViews>
    <sheetView zoomScaleNormal="100" workbookViewId="0">
      <selection activeCell="B7" sqref="B7:G7"/>
    </sheetView>
  </sheetViews>
  <sheetFormatPr defaultColWidth="8.85546875" defaultRowHeight="15"/>
  <cols>
    <col min="1" max="1" width="1.42578125" style="2" customWidth="1"/>
    <col min="2" max="2" width="8.85546875" style="2"/>
    <col min="3" max="4" width="8.85546875" style="2" customWidth="1"/>
    <col min="5" max="6" width="8.85546875" style="2"/>
    <col min="7" max="7" width="8.85546875" style="3"/>
    <col min="8" max="8" width="8.85546875" style="2"/>
    <col min="9" max="10" width="8.85546875" style="2" customWidth="1"/>
    <col min="11" max="16384" width="8.85546875" style="2"/>
  </cols>
  <sheetData>
    <row r="1" spans="1:16" s="1" customFormat="1" ht="48.7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>
      <c r="G2" s="2"/>
    </row>
    <row r="3" spans="1:16">
      <c r="B3" s="5" t="s">
        <v>24</v>
      </c>
      <c r="C3" s="35" t="s">
        <v>67</v>
      </c>
      <c r="D3" s="36"/>
      <c r="E3" s="36"/>
      <c r="F3" s="36"/>
      <c r="G3" s="37"/>
      <c r="I3" s="2" t="s">
        <v>25</v>
      </c>
      <c r="J3" s="42">
        <v>41689</v>
      </c>
      <c r="K3" s="41"/>
    </row>
    <row r="4" spans="1:16">
      <c r="B4" s="5" t="s">
        <v>26</v>
      </c>
      <c r="C4" s="35" t="s">
        <v>56</v>
      </c>
      <c r="D4" s="36"/>
      <c r="E4" s="36"/>
      <c r="F4" s="36"/>
      <c r="G4" s="37"/>
      <c r="H4" s="4"/>
      <c r="I4" s="4"/>
      <c r="J4" s="4"/>
      <c r="K4" s="4"/>
    </row>
    <row r="5" spans="1:16">
      <c r="B5" s="5" t="s">
        <v>27</v>
      </c>
      <c r="C5" s="35" t="s">
        <v>57</v>
      </c>
      <c r="D5" s="36"/>
      <c r="E5" s="36"/>
      <c r="F5" s="36"/>
      <c r="G5" s="37"/>
      <c r="H5" s="4"/>
      <c r="I5" s="4"/>
      <c r="J5" s="4"/>
      <c r="K5" s="4"/>
    </row>
    <row r="6" spans="1:16">
      <c r="B6" s="5" t="s">
        <v>40</v>
      </c>
      <c r="C6" s="44" t="s">
        <v>58</v>
      </c>
      <c r="D6" s="36"/>
      <c r="E6" s="36"/>
      <c r="F6" s="36"/>
      <c r="G6" s="37"/>
      <c r="H6" s="4"/>
      <c r="I6" s="4"/>
      <c r="J6" s="4"/>
      <c r="K6" s="4"/>
    </row>
    <row r="7" spans="1:16">
      <c r="B7" s="5" t="s">
        <v>73</v>
      </c>
      <c r="C7" s="44"/>
      <c r="D7" s="36"/>
      <c r="E7" s="36"/>
      <c r="F7" s="36"/>
      <c r="G7" s="37"/>
      <c r="H7" s="4"/>
      <c r="I7" s="4"/>
      <c r="J7" s="4"/>
      <c r="K7" s="4"/>
    </row>
    <row r="9" spans="1:16">
      <c r="C9" s="5" t="s">
        <v>1</v>
      </c>
      <c r="D9" s="31">
        <v>12</v>
      </c>
      <c r="G9" s="2"/>
      <c r="H9" s="5" t="s">
        <v>0</v>
      </c>
      <c r="I9" s="33">
        <v>60</v>
      </c>
      <c r="J9" s="2" t="s">
        <v>2</v>
      </c>
    </row>
    <row r="10" spans="1:16">
      <c r="C10" s="5" t="s">
        <v>36</v>
      </c>
      <c r="D10" s="32" t="s">
        <v>59</v>
      </c>
      <c r="E10" s="6" t="s">
        <v>3</v>
      </c>
      <c r="G10" s="2"/>
      <c r="H10" s="5"/>
      <c r="I10" s="27"/>
    </row>
    <row r="11" spans="1:16">
      <c r="C11" s="5" t="s">
        <v>41</v>
      </c>
      <c r="D11" s="35" t="s">
        <v>65</v>
      </c>
      <c r="E11" s="36"/>
      <c r="F11" s="36"/>
      <c r="G11" s="37"/>
    </row>
    <row r="13" spans="1:16">
      <c r="B13" s="5" t="s">
        <v>14</v>
      </c>
      <c r="C13" s="31" t="s">
        <v>61</v>
      </c>
      <c r="D13" s="5" t="s">
        <v>15</v>
      </c>
      <c r="E13" s="33" t="s">
        <v>60</v>
      </c>
      <c r="H13" s="5" t="s">
        <v>14</v>
      </c>
      <c r="I13" s="31" t="s">
        <v>61</v>
      </c>
      <c r="J13" s="5" t="s">
        <v>15</v>
      </c>
      <c r="K13" s="33" t="s">
        <v>60</v>
      </c>
    </row>
    <row r="15" spans="1:16" s="3" customFormat="1" ht="34.15" customHeight="1">
      <c r="B15" s="7" t="s">
        <v>44</v>
      </c>
      <c r="F15" s="38" t="s">
        <v>4</v>
      </c>
      <c r="G15" s="38"/>
      <c r="H15" s="38"/>
      <c r="I15" s="38" t="s">
        <v>5</v>
      </c>
      <c r="J15" s="38"/>
      <c r="K15" s="38"/>
    </row>
    <row r="16" spans="1:16">
      <c r="B16" s="2" t="s">
        <v>6</v>
      </c>
      <c r="G16" s="33">
        <v>1120</v>
      </c>
      <c r="H16" s="2" t="s">
        <v>16</v>
      </c>
      <c r="J16" s="33">
        <v>160</v>
      </c>
      <c r="K16" s="2" t="s">
        <v>16</v>
      </c>
      <c r="N16" s="28"/>
      <c r="O16" s="28"/>
      <c r="P16" s="28"/>
    </row>
    <row r="17" spans="2:16">
      <c r="B17" s="2" t="s">
        <v>9</v>
      </c>
      <c r="F17" s="5" t="s">
        <v>69</v>
      </c>
      <c r="G17" s="33">
        <v>100</v>
      </c>
      <c r="H17" s="2" t="s">
        <v>8</v>
      </c>
      <c r="I17" s="5" t="s">
        <v>69</v>
      </c>
      <c r="J17" s="8">
        <f>G17</f>
        <v>100</v>
      </c>
      <c r="K17" s="2" t="s">
        <v>8</v>
      </c>
      <c r="N17" s="28"/>
      <c r="O17" s="28"/>
      <c r="P17" s="28"/>
    </row>
    <row r="18" spans="2:16">
      <c r="B18" s="2" t="s">
        <v>7</v>
      </c>
      <c r="F18" s="5" t="s">
        <v>69</v>
      </c>
      <c r="G18" s="9">
        <f>G16*(G17/60)</f>
        <v>1866.6666666666667</v>
      </c>
      <c r="I18" s="5" t="s">
        <v>69</v>
      </c>
      <c r="J18" s="9">
        <f>J16*(J17/60)</f>
        <v>266.66666666666669</v>
      </c>
      <c r="N18" s="28"/>
      <c r="O18" s="28"/>
      <c r="P18" s="28"/>
    </row>
    <row r="19" spans="2:16">
      <c r="N19" s="28"/>
      <c r="O19" s="28"/>
      <c r="P19" s="28"/>
    </row>
    <row r="20" spans="2:16">
      <c r="B20" s="10" t="s">
        <v>45</v>
      </c>
      <c r="N20" s="28"/>
      <c r="O20" s="28"/>
      <c r="P20" s="28"/>
    </row>
    <row r="21" spans="2:16">
      <c r="B21" s="2" t="s">
        <v>10</v>
      </c>
      <c r="G21" s="33">
        <v>175</v>
      </c>
      <c r="H21" s="2" t="s">
        <v>11</v>
      </c>
      <c r="J21" s="33">
        <v>25</v>
      </c>
      <c r="K21" s="2" t="s">
        <v>11</v>
      </c>
      <c r="N21" s="28"/>
      <c r="O21" s="28"/>
      <c r="P21" s="28"/>
    </row>
    <row r="22" spans="2:16">
      <c r="B22" s="2" t="s">
        <v>12</v>
      </c>
      <c r="F22" s="5" t="s">
        <v>69</v>
      </c>
      <c r="G22" s="34">
        <v>5</v>
      </c>
      <c r="H22" s="2" t="s">
        <v>13</v>
      </c>
      <c r="I22" s="5" t="s">
        <v>69</v>
      </c>
      <c r="J22" s="25">
        <f>G22</f>
        <v>5</v>
      </c>
      <c r="K22" s="2" t="s">
        <v>13</v>
      </c>
      <c r="N22" s="28"/>
      <c r="O22" s="28"/>
      <c r="P22" s="29"/>
    </row>
    <row r="23" spans="2:16">
      <c r="B23" s="2" t="s">
        <v>17</v>
      </c>
      <c r="G23" s="33">
        <v>0</v>
      </c>
      <c r="H23" s="2" t="s">
        <v>11</v>
      </c>
      <c r="J23" s="33">
        <v>2</v>
      </c>
      <c r="K23" s="2" t="s">
        <v>19</v>
      </c>
      <c r="N23" s="28"/>
      <c r="O23" s="28"/>
      <c r="P23" s="28"/>
    </row>
    <row r="24" spans="2:16">
      <c r="B24" s="2" t="s">
        <v>18</v>
      </c>
      <c r="F24" s="5" t="s">
        <v>69</v>
      </c>
      <c r="G24" s="33">
        <v>0</v>
      </c>
      <c r="H24" s="2" t="s">
        <v>13</v>
      </c>
      <c r="I24" s="5" t="s">
        <v>69</v>
      </c>
      <c r="J24" s="33">
        <v>15</v>
      </c>
      <c r="K24" s="2" t="s">
        <v>21</v>
      </c>
      <c r="N24" s="28"/>
      <c r="O24" s="28"/>
      <c r="P24" s="28"/>
    </row>
    <row r="25" spans="2:16">
      <c r="B25" s="18" t="s">
        <v>20</v>
      </c>
      <c r="F25" s="5" t="s">
        <v>69</v>
      </c>
      <c r="G25" s="12">
        <f>(G21*G22)+(G23*G24)</f>
        <v>875</v>
      </c>
      <c r="I25" s="5" t="s">
        <v>69</v>
      </c>
      <c r="J25" s="12">
        <f>(J21*J22)+(J23*J24)</f>
        <v>155</v>
      </c>
      <c r="N25" s="28"/>
      <c r="O25" s="28"/>
      <c r="P25" s="28"/>
    </row>
    <row r="26" spans="2:16">
      <c r="N26" s="28"/>
      <c r="O26" s="28"/>
      <c r="P26" s="28"/>
    </row>
    <row r="27" spans="2:16" ht="15.75">
      <c r="B27" s="11" t="s">
        <v>22</v>
      </c>
      <c r="F27" s="5" t="s">
        <v>69</v>
      </c>
      <c r="G27" s="13">
        <f>G18+G25</f>
        <v>2741.666666666667</v>
      </c>
      <c r="I27" s="5" t="s">
        <v>69</v>
      </c>
      <c r="J27" s="13">
        <f>J18+J25</f>
        <v>421.66666666666669</v>
      </c>
      <c r="N27" s="28"/>
      <c r="O27" s="28"/>
      <c r="P27" s="28"/>
    </row>
    <row r="28" spans="2:16" ht="15.75" thickBot="1">
      <c r="B28" s="14"/>
      <c r="C28" s="14"/>
      <c r="D28" s="14"/>
      <c r="E28" s="14"/>
      <c r="F28" s="14"/>
      <c r="G28" s="15"/>
      <c r="H28" s="14"/>
      <c r="I28" s="14"/>
      <c r="J28" s="14"/>
      <c r="K28" s="14"/>
      <c r="N28" s="28"/>
      <c r="O28" s="28"/>
      <c r="P28" s="28"/>
    </row>
    <row r="29" spans="2:16" ht="15.75" thickTop="1">
      <c r="N29" s="28"/>
      <c r="O29" s="28"/>
      <c r="P29" s="28"/>
    </row>
    <row r="30" spans="2:16">
      <c r="B30" s="16" t="s">
        <v>23</v>
      </c>
      <c r="N30" s="28"/>
      <c r="O30" s="28"/>
      <c r="P30" s="28"/>
    </row>
    <row r="31" spans="2:16">
      <c r="B31" s="2" t="s">
        <v>42</v>
      </c>
      <c r="F31" s="19"/>
      <c r="G31" s="20">
        <f>G16-J16</f>
        <v>960</v>
      </c>
      <c r="H31" s="21" t="s">
        <v>39</v>
      </c>
      <c r="I31" s="22"/>
      <c r="J31" s="23">
        <f>(G16-J16)/G16</f>
        <v>0.8571428571428571</v>
      </c>
      <c r="N31" s="28"/>
      <c r="O31" s="28"/>
      <c r="P31" s="28"/>
    </row>
    <row r="32" spans="2:16">
      <c r="B32" s="2" t="s">
        <v>55</v>
      </c>
      <c r="F32" s="19" t="s">
        <v>69</v>
      </c>
      <c r="G32" s="20">
        <f>G27-J27</f>
        <v>2320.0000000000005</v>
      </c>
      <c r="H32" s="24"/>
      <c r="I32" s="22"/>
      <c r="J32" s="23">
        <f>(G27-J27)/G27</f>
        <v>0.84620060790273566</v>
      </c>
      <c r="N32" s="28"/>
      <c r="O32" s="28"/>
      <c r="P32" s="28"/>
    </row>
    <row r="33" spans="2:16">
      <c r="F33" s="3"/>
      <c r="G33" s="2"/>
      <c r="N33" s="28"/>
      <c r="O33" s="28"/>
      <c r="P33" s="28"/>
    </row>
    <row r="34" spans="2:16">
      <c r="B34" s="16" t="s">
        <v>28</v>
      </c>
      <c r="F34" s="3"/>
      <c r="G34" s="2"/>
      <c r="N34" s="28"/>
      <c r="O34" s="28"/>
      <c r="P34" s="28"/>
    </row>
    <row r="35" spans="2:16">
      <c r="B35" s="2" t="s">
        <v>29</v>
      </c>
      <c r="F35" s="5" t="s">
        <v>69</v>
      </c>
      <c r="G35" s="8">
        <f>G32</f>
        <v>2320.0000000000005</v>
      </c>
      <c r="N35" s="28"/>
      <c r="O35" s="28"/>
      <c r="P35" s="28"/>
    </row>
    <row r="36" spans="2:16">
      <c r="B36" s="2" t="s">
        <v>30</v>
      </c>
      <c r="F36" s="3"/>
      <c r="G36" s="33">
        <v>2</v>
      </c>
      <c r="H36" s="2" t="s">
        <v>34</v>
      </c>
      <c r="N36" s="28"/>
      <c r="O36" s="28"/>
      <c r="P36" s="28"/>
    </row>
    <row r="37" spans="2:16">
      <c r="B37" s="2" t="s">
        <v>31</v>
      </c>
      <c r="F37" s="3"/>
      <c r="G37" s="33">
        <v>1</v>
      </c>
      <c r="H37" s="2" t="s">
        <v>35</v>
      </c>
      <c r="N37" s="28"/>
      <c r="O37" s="28"/>
      <c r="P37" s="28"/>
    </row>
    <row r="38" spans="2:16">
      <c r="B38" s="2" t="s">
        <v>32</v>
      </c>
      <c r="F38" s="5" t="s">
        <v>69</v>
      </c>
      <c r="G38" s="17">
        <f>G35*G36*G37</f>
        <v>4640.0000000000009</v>
      </c>
      <c r="N38" s="28"/>
      <c r="O38" s="28"/>
      <c r="P38" s="28"/>
    </row>
    <row r="39" spans="2:16">
      <c r="B39" s="2" t="s">
        <v>33</v>
      </c>
      <c r="F39" s="5" t="s">
        <v>69</v>
      </c>
      <c r="G39" s="17">
        <f>G38*4</f>
        <v>18560.000000000004</v>
      </c>
      <c r="N39" s="28"/>
      <c r="O39" s="28"/>
      <c r="P39" s="28"/>
    </row>
    <row r="40" spans="2:16">
      <c r="F40" s="3"/>
      <c r="G40" s="2"/>
      <c r="M40" s="4"/>
      <c r="N40" s="4"/>
      <c r="O40" s="4"/>
    </row>
    <row r="41" spans="2:16">
      <c r="B41" s="16" t="s">
        <v>37</v>
      </c>
      <c r="M41" s="4"/>
      <c r="N41" s="4"/>
      <c r="O41" s="4"/>
    </row>
    <row r="42" spans="2:16">
      <c r="B42" s="26" t="s">
        <v>62</v>
      </c>
      <c r="M42" s="4"/>
      <c r="N42" s="4"/>
      <c r="O42" s="4"/>
    </row>
    <row r="43" spans="2:16">
      <c r="B43" s="26" t="s">
        <v>63</v>
      </c>
      <c r="M43" s="4"/>
      <c r="N43" s="4"/>
      <c r="O43" s="4"/>
    </row>
    <row r="44" spans="2:16">
      <c r="B44" s="26" t="s">
        <v>64</v>
      </c>
      <c r="M44" s="4"/>
      <c r="N44" s="4"/>
      <c r="O44" s="4"/>
    </row>
    <row r="45" spans="2:16">
      <c r="B45" s="26" t="s">
        <v>66</v>
      </c>
      <c r="M45" s="4"/>
      <c r="N45" s="4"/>
      <c r="O45" s="4"/>
    </row>
    <row r="46" spans="2:16">
      <c r="B46" s="26" t="s">
        <v>68</v>
      </c>
      <c r="M46" s="4"/>
      <c r="N46" s="4"/>
      <c r="O46" s="4"/>
    </row>
  </sheetData>
  <mergeCells count="10">
    <mergeCell ref="D11:G11"/>
    <mergeCell ref="F15:H15"/>
    <mergeCell ref="I15:K15"/>
    <mergeCell ref="A1:K1"/>
    <mergeCell ref="C3:G3"/>
    <mergeCell ref="J3:K3"/>
    <mergeCell ref="C4:G4"/>
    <mergeCell ref="C5:G5"/>
    <mergeCell ref="C6:G6"/>
    <mergeCell ref="C7:G7"/>
  </mergeCells>
  <hyperlinks>
    <hyperlink ref="C6" r:id="rId1"/>
  </hyperlinks>
  <pageMargins left="0.51181102362204722" right="0.39370078740157483" top="0.39370078740157483" bottom="0.3937007874015748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Example (Injection Mold)</vt:lpstr>
      <vt:lpstr>Example (Blow Mold)</vt:lpstr>
      <vt:lpstr>'Example (Blow Mold)'!Print_Area</vt:lpstr>
      <vt:lpstr>'Example (Injection Mold)'!Print_Area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user</dc:creator>
  <cp:lastModifiedBy>Ken Lui</cp:lastModifiedBy>
  <cp:lastPrinted>2014-09-05T04:41:55Z</cp:lastPrinted>
  <dcterms:created xsi:type="dcterms:W3CDTF">2013-12-03T01:24:50Z</dcterms:created>
  <dcterms:modified xsi:type="dcterms:W3CDTF">2014-12-05T22:40:23Z</dcterms:modified>
</cp:coreProperties>
</file>